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qtheatre.sharepoint.com/sites/QDataCompany/Shared Documents/Comms &amp; Marketing/Marketing Essentials/"/>
    </mc:Choice>
  </mc:AlternateContent>
  <xr:revisionPtr revIDLastSave="372" documentId="13_ncr:1_{82C0CBC5-9A5B-49B3-BC6B-EF9D74F2497B}" xr6:coauthVersionLast="47" xr6:coauthVersionMax="47" xr10:uidLastSave="{A0525207-E8C0-4DCA-B654-E18CD636CCA5}"/>
  <bookViews>
    <workbookView xWindow="-120" yWindow="-120" windowWidth="29040" windowHeight="15840" xr2:uid="{00000000-000D-0000-FFFF-FFFF00000000}"/>
  </bookViews>
  <sheets>
    <sheet name="Back Window Decals" sheetId="1" r:id="rId1"/>
    <sheet name="Banners" sheetId="2" r:id="rId2"/>
    <sheet name="Town Hall decal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P6" i="2"/>
  <c r="P8" i="2"/>
  <c r="M9" i="1"/>
  <c r="M10" i="1"/>
  <c r="M12" i="1"/>
  <c r="M13" i="1"/>
  <c r="M15" i="1"/>
  <c r="M16" i="1"/>
  <c r="M17" i="1"/>
  <c r="M19" i="1"/>
  <c r="M20" i="1"/>
  <c r="M22" i="1"/>
  <c r="M23" i="1"/>
  <c r="E25" i="1"/>
  <c r="E26" i="1"/>
  <c r="O33" i="1"/>
  <c r="H25" i="1"/>
  <c r="H26" i="1"/>
  <c r="O34" i="1"/>
  <c r="K25" i="1"/>
  <c r="N35" i="1"/>
  <c r="P12" i="2"/>
  <c r="P10" i="2"/>
  <c r="K14" i="2"/>
  <c r="K15" i="2"/>
  <c r="U23" i="2"/>
  <c r="K18" i="3"/>
  <c r="Q28" i="3"/>
  <c r="H18" i="3"/>
  <c r="Q27" i="3"/>
  <c r="E18" i="3"/>
  <c r="E19" i="3"/>
  <c r="R26" i="3"/>
  <c r="M16" i="3"/>
  <c r="M14" i="3"/>
  <c r="M12" i="3"/>
  <c r="M10" i="3"/>
  <c r="M8" i="3"/>
  <c r="M6" i="3"/>
  <c r="H19" i="3"/>
  <c r="R27" i="3"/>
  <c r="M21" i="3"/>
  <c r="M22" i="3"/>
  <c r="R29" i="3"/>
  <c r="K19" i="3"/>
  <c r="R28" i="3"/>
  <c r="Q26" i="3"/>
  <c r="N14" i="2"/>
  <c r="T24" i="2"/>
  <c r="H14" i="2"/>
  <c r="T22" i="2"/>
  <c r="E14" i="2"/>
  <c r="E15" i="2"/>
  <c r="U21" i="2"/>
  <c r="Q29" i="3"/>
  <c r="K26" i="1"/>
  <c r="O35" i="1"/>
  <c r="N34" i="1"/>
  <c r="M28" i="1"/>
  <c r="M29" i="1"/>
  <c r="O36" i="1"/>
  <c r="N33" i="1"/>
  <c r="T21" i="2"/>
  <c r="T23" i="2"/>
  <c r="N15" i="2"/>
  <c r="U24" i="2"/>
  <c r="P16" i="2"/>
  <c r="P17" i="2"/>
  <c r="U25" i="2"/>
  <c r="H15" i="2"/>
  <c r="U22" i="2"/>
  <c r="N36" i="1"/>
  <c r="T25" i="2"/>
</calcChain>
</file>

<file path=xl/sharedStrings.xml><?xml version="1.0" encoding="utf-8"?>
<sst xmlns="http://schemas.openxmlformats.org/spreadsheetml/2006/main" count="120" uniqueCount="52">
  <si>
    <t>Q THEATRE'S SUPER FUN AND INTERACTIVE DECAL RATE CARD</t>
  </si>
  <si>
    <t>PRINTING</t>
  </si>
  <si>
    <t>INSTALLATION
&amp; REMOVAL</t>
  </si>
  <si>
    <t>RENTAL</t>
  </si>
  <si>
    <t>SPACE</t>
  </si>
  <si>
    <t>no. of
panels</t>
  </si>
  <si>
    <t>RATE</t>
  </si>
  <si>
    <t>no. of charges</t>
  </si>
  <si>
    <t>no. of
 weeks</t>
  </si>
  <si>
    <t xml:space="preserve">SUM </t>
  </si>
  <si>
    <t>A1</t>
  </si>
  <si>
    <t>A2</t>
  </si>
  <si>
    <t>B1</t>
  </si>
  <si>
    <t>B2</t>
  </si>
  <si>
    <t>C1</t>
  </si>
  <si>
    <t>C2</t>
  </si>
  <si>
    <t>D1</t>
  </si>
  <si>
    <t>D2</t>
  </si>
  <si>
    <t>D3</t>
  </si>
  <si>
    <t>E1</t>
  </si>
  <si>
    <t>E2</t>
  </si>
  <si>
    <t>F1</t>
  </si>
  <si>
    <t>F2</t>
  </si>
  <si>
    <t>TOTAL</t>
  </si>
  <si>
    <t>(excl. GST)</t>
  </si>
  <si>
    <t xml:space="preserve">(incl. GST) </t>
  </si>
  <si>
    <t>TOTAL COST</t>
  </si>
  <si>
    <t>IN A NUTSHELL</t>
  </si>
  <si>
    <t>EXCL. GST</t>
  </si>
  <si>
    <t>INCL. GST</t>
  </si>
  <si>
    <t>INSTALL  &amp; REMOVAL</t>
  </si>
  <si>
    <t>Q THEATRE'S SUPER FUN AND INTERACTIVE BANNER  RATE CARD</t>
  </si>
  <si>
    <t>quantity</t>
  </si>
  <si>
    <t>PRINTING
RATE</t>
  </si>
  <si>
    <t>INSTALLATION</t>
  </si>
  <si>
    <t>DISPOSAL</t>
  </si>
  <si>
    <t xml:space="preserve"> A (STANDARD)</t>
  </si>
  <si>
    <t>B (STANDARD)</t>
  </si>
  <si>
    <t>C (SKINNY</t>
  </si>
  <si>
    <t>A/B (LARGE)</t>
  </si>
  <si>
    <t>TOTAL PRODUCTION</t>
  </si>
  <si>
    <t>TOTAL INSTALL</t>
  </si>
  <si>
    <t>TOTAL DISPOSAL</t>
  </si>
  <si>
    <t>INSTALL / REMOVAL</t>
  </si>
  <si>
    <t>L1</t>
  </si>
  <si>
    <t>L2</t>
  </si>
  <si>
    <t>M1</t>
  </si>
  <si>
    <t>M2</t>
  </si>
  <si>
    <t>R1</t>
  </si>
  <si>
    <t>R2</t>
  </si>
  <si>
    <t>`````````````````````````````</t>
  </si>
  <si>
    <t>Q THEATRE'S SUPER FUN AND INTERACTIVE DECAL RATE CARD (estimate)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</si>
</sst>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Bebas Neue Light"/>
      <family val="3"/>
    </font>
    <font>
      <i/>
      <sz val="10"/>
      <color theme="1"/>
      <name val="Calibri"/>
      <family val="2"/>
      <scheme val="minor"/>
    </font>
    <font>
      <sz val="28"/>
      <color theme="1"/>
      <name val="Bebas Neue Regular"/>
      <family val="3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164" fontId="0" fillId="0" borderId="1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0" fontId="1" fillId="3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164" fontId="0" fillId="0" borderId="24" xfId="0" applyNumberFormat="1" applyBorder="1"/>
    <xf numFmtId="0" fontId="0" fillId="0" borderId="24" xfId="0" applyBorder="1"/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/>
    <xf numFmtId="164" fontId="0" fillId="2" borderId="26" xfId="0" applyNumberFormat="1" applyFill="1" applyBorder="1"/>
    <xf numFmtId="44" fontId="0" fillId="2" borderId="26" xfId="0" applyNumberFormat="1" applyFill="1" applyBorder="1"/>
    <xf numFmtId="0" fontId="0" fillId="2" borderId="12" xfId="0" applyFill="1" applyBorder="1"/>
    <xf numFmtId="44" fontId="0" fillId="0" borderId="7" xfId="0" applyNumberFormat="1" applyBorder="1"/>
    <xf numFmtId="44" fontId="0" fillId="0" borderId="11" xfId="0" applyNumberFormat="1" applyBorder="1"/>
    <xf numFmtId="44" fontId="0" fillId="0" borderId="9" xfId="0" applyNumberFormat="1" applyBorder="1"/>
    <xf numFmtId="0" fontId="2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44" fontId="0" fillId="2" borderId="2" xfId="0" applyNumberFormat="1" applyFill="1" applyBorder="1"/>
    <xf numFmtId="44" fontId="0" fillId="0" borderId="17" xfId="0" applyNumberFormat="1" applyBorder="1"/>
    <xf numFmtId="0" fontId="1" fillId="3" borderId="1" xfId="0" applyFont="1" applyFill="1" applyBorder="1"/>
    <xf numFmtId="0" fontId="3" fillId="0" borderId="0" xfId="0" applyFont="1"/>
    <xf numFmtId="0" fontId="5" fillId="0" borderId="0" xfId="0" applyFont="1"/>
    <xf numFmtId="0" fontId="0" fillId="2" borderId="17" xfId="0" applyFill="1" applyBorder="1"/>
    <xf numFmtId="0" fontId="0" fillId="2" borderId="18" xfId="0" applyFill="1" applyBorder="1"/>
    <xf numFmtId="0" fontId="0" fillId="0" borderId="0" xfId="0" applyAlignment="1">
      <alignment horizontal="center" vertical="center"/>
    </xf>
    <xf numFmtId="0" fontId="0" fillId="2" borderId="21" xfId="0" applyFill="1" applyBorder="1"/>
    <xf numFmtId="0" fontId="0" fillId="2" borderId="25" xfId="0" applyFill="1" applyBorder="1"/>
    <xf numFmtId="0" fontId="8" fillId="0" borderId="3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2" borderId="8" xfId="0" applyFill="1" applyBorder="1"/>
    <xf numFmtId="164" fontId="0" fillId="2" borderId="15" xfId="0" applyNumberFormat="1" applyFill="1" applyBorder="1"/>
    <xf numFmtId="0" fontId="0" fillId="2" borderId="9" xfId="0" applyFill="1" applyBorder="1"/>
    <xf numFmtId="44" fontId="0" fillId="0" borderId="15" xfId="0" applyNumberFormat="1" applyBorder="1"/>
    <xf numFmtId="0" fontId="5" fillId="0" borderId="9" xfId="0" applyFont="1" applyBorder="1"/>
    <xf numFmtId="0" fontId="0" fillId="2" borderId="10" xfId="0" applyFill="1" applyBorder="1"/>
    <xf numFmtId="164" fontId="0" fillId="2" borderId="16" xfId="0" applyNumberFormat="1" applyFill="1" applyBorder="1"/>
    <xf numFmtId="0" fontId="0" fillId="2" borderId="11" xfId="0" applyFill="1" applyBorder="1"/>
    <xf numFmtId="44" fontId="0" fillId="2" borderId="15" xfId="0" applyNumberFormat="1" applyFill="1" applyBorder="1"/>
    <xf numFmtId="44" fontId="0" fillId="2" borderId="16" xfId="0" applyNumberFormat="1" applyFill="1" applyBorder="1"/>
    <xf numFmtId="0" fontId="8" fillId="0" borderId="30" xfId="0" applyFont="1" applyBorder="1"/>
    <xf numFmtId="0" fontId="7" fillId="2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0" fillId="2" borderId="32" xfId="0" applyFill="1" applyBorder="1"/>
    <xf numFmtId="0" fontId="8" fillId="0" borderId="6" xfId="0" applyFont="1" applyBorder="1"/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2" borderId="34" xfId="0" applyFill="1" applyBorder="1"/>
    <xf numFmtId="44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44" fontId="0" fillId="0" borderId="1" xfId="0" applyNumberFormat="1" applyBorder="1"/>
    <xf numFmtId="0" fontId="11" fillId="0" borderId="8" xfId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0" fillId="0" borderId="0" xfId="0" applyNumberFormat="1"/>
    <xf numFmtId="44" fontId="0" fillId="0" borderId="0" xfId="2" applyFont="1"/>
    <xf numFmtId="9" fontId="0" fillId="0" borderId="0" xfId="3" applyFont="1"/>
    <xf numFmtId="0" fontId="1" fillId="0" borderId="0" xfId="0" applyFont="1"/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1" xfId="0" applyFill="1" applyBorder="1"/>
    <xf numFmtId="0" fontId="0" fillId="0" borderId="8" xfId="0" applyFill="1" applyBorder="1"/>
    <xf numFmtId="164" fontId="0" fillId="0" borderId="15" xfId="0" applyNumberFormat="1" applyFill="1" applyBorder="1"/>
    <xf numFmtId="44" fontId="0" fillId="0" borderId="15" xfId="0" applyNumberFormat="1" applyFill="1" applyBorder="1"/>
    <xf numFmtId="44" fontId="0" fillId="0" borderId="18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18" xfId="0" applyFill="1" applyBorder="1"/>
    <xf numFmtId="0" fontId="0" fillId="0" borderId="32" xfId="0" applyFill="1" applyBorder="1"/>
    <xf numFmtId="0" fontId="0" fillId="0" borderId="9" xfId="0" applyFill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7"/>
  <sheetViews>
    <sheetView tabSelected="1" zoomScale="80" zoomScaleNormal="80" workbookViewId="0">
      <selection activeCell="P17" sqref="P17"/>
    </sheetView>
  </sheetViews>
  <sheetFormatPr defaultRowHeight="15" x14ac:dyDescent="0.25"/>
  <cols>
    <col min="2" max="2" width="9.42578125" customWidth="1"/>
    <col min="3" max="3" width="2.42578125" customWidth="1"/>
    <col min="4" max="4" width="10" customWidth="1"/>
    <col min="5" max="5" width="13.5703125" customWidth="1"/>
    <col min="6" max="6" width="8.5703125" customWidth="1"/>
    <col min="7" max="7" width="10.42578125" customWidth="1"/>
    <col min="8" max="8" width="15.5703125" customWidth="1"/>
    <col min="9" max="9" width="9.5703125" customWidth="1"/>
    <col min="10" max="10" width="9.85546875" customWidth="1"/>
    <col min="11" max="11" width="12.5703125" bestFit="1" customWidth="1"/>
    <col min="12" max="12" width="10.42578125" customWidth="1"/>
    <col min="13" max="13" width="11.5703125" customWidth="1"/>
    <col min="14" max="15" width="11.28515625" bestFit="1" customWidth="1"/>
    <col min="16" max="16" width="17.42578125" customWidth="1"/>
    <col min="17" max="17" width="13.5703125" customWidth="1"/>
    <col min="18" max="18" width="13.140625" customWidth="1"/>
  </cols>
  <sheetData>
    <row r="2" spans="2:14" ht="35.25" x14ac:dyDescent="0.25">
      <c r="B2" s="82" t="s">
        <v>51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2:14" ht="33.75" customHeight="1" x14ac:dyDescent="0.25">
      <c r="B3" s="60"/>
      <c r="C3" s="43"/>
      <c r="D3" s="85" t="s">
        <v>1</v>
      </c>
      <c r="E3" s="86"/>
      <c r="F3" s="56"/>
      <c r="G3" s="85" t="s">
        <v>2</v>
      </c>
      <c r="H3" s="86"/>
      <c r="I3" s="56"/>
      <c r="J3" s="85" t="s">
        <v>3</v>
      </c>
      <c r="K3" s="86"/>
      <c r="L3" s="56"/>
      <c r="M3" s="41"/>
    </row>
    <row r="4" spans="2:14" ht="30" customHeight="1" x14ac:dyDescent="0.25">
      <c r="B4" s="72" t="s">
        <v>4</v>
      </c>
      <c r="C4" s="64"/>
      <c r="D4" s="44" t="s">
        <v>5</v>
      </c>
      <c r="E4" s="45" t="s">
        <v>6</v>
      </c>
      <c r="F4" s="57"/>
      <c r="G4" s="44" t="s">
        <v>7</v>
      </c>
      <c r="H4" s="45" t="s">
        <v>6</v>
      </c>
      <c r="I4" s="57"/>
      <c r="J4" s="44" t="s">
        <v>8</v>
      </c>
      <c r="K4" s="45" t="s">
        <v>6</v>
      </c>
      <c r="L4" s="57"/>
      <c r="M4" s="42" t="s">
        <v>9</v>
      </c>
    </row>
    <row r="5" spans="2:14" ht="11.25" customHeight="1" x14ac:dyDescent="0.25">
      <c r="B5" s="61"/>
      <c r="C5" s="58"/>
      <c r="D5" s="46"/>
      <c r="E5" s="47"/>
      <c r="F5" s="58"/>
      <c r="G5" s="46"/>
      <c r="H5" s="47"/>
      <c r="I5" s="58"/>
      <c r="J5" s="46"/>
      <c r="K5" s="54"/>
      <c r="L5" s="58"/>
      <c r="M5" s="36"/>
    </row>
    <row r="6" spans="2:14" s="99" customFormat="1" x14ac:dyDescent="0.25">
      <c r="B6" s="92" t="s">
        <v>10</v>
      </c>
      <c r="C6" s="93"/>
      <c r="D6" s="94">
        <v>0</v>
      </c>
      <c r="E6" s="95">
        <v>217</v>
      </c>
      <c r="F6" s="93"/>
      <c r="G6" s="94">
        <v>0</v>
      </c>
      <c r="H6" s="95">
        <v>160</v>
      </c>
      <c r="I6" s="93"/>
      <c r="J6" s="94">
        <v>0</v>
      </c>
      <c r="K6" s="96">
        <v>30</v>
      </c>
      <c r="L6" s="93"/>
      <c r="M6" s="97">
        <f>(D6*E6)+(G6*H6)+(J6*K6)</f>
        <v>0</v>
      </c>
      <c r="N6" s="98"/>
    </row>
    <row r="7" spans="2:14" s="99" customFormat="1" x14ac:dyDescent="0.25">
      <c r="B7" s="92" t="s">
        <v>11</v>
      </c>
      <c r="C7" s="93"/>
      <c r="D7" s="94">
        <v>0</v>
      </c>
      <c r="E7" s="95">
        <v>70</v>
      </c>
      <c r="F7" s="93"/>
      <c r="G7" s="94">
        <v>0</v>
      </c>
      <c r="H7" s="95">
        <v>90</v>
      </c>
      <c r="I7" s="93"/>
      <c r="J7" s="94">
        <v>0</v>
      </c>
      <c r="K7" s="96">
        <v>20</v>
      </c>
      <c r="L7" s="93"/>
      <c r="M7" s="97">
        <f>(D7*E7)+(G7*H7)+(J7*K7)</f>
        <v>0</v>
      </c>
    </row>
    <row r="8" spans="2:14" s="99" customFormat="1" ht="8.25" customHeight="1" x14ac:dyDescent="0.25">
      <c r="B8" s="92"/>
      <c r="C8" s="93"/>
      <c r="D8" s="94"/>
      <c r="E8" s="95"/>
      <c r="F8" s="93"/>
      <c r="G8" s="94"/>
      <c r="H8" s="95"/>
      <c r="I8" s="93"/>
      <c r="J8" s="94"/>
      <c r="K8" s="96"/>
      <c r="L8" s="93"/>
      <c r="M8" s="100"/>
    </row>
    <row r="9" spans="2:14" s="99" customFormat="1" x14ac:dyDescent="0.25">
      <c r="B9" s="92" t="s">
        <v>12</v>
      </c>
      <c r="C9" s="93"/>
      <c r="D9" s="94">
        <v>0</v>
      </c>
      <c r="E9" s="95">
        <v>217</v>
      </c>
      <c r="F9" s="93"/>
      <c r="G9" s="94">
        <v>0</v>
      </c>
      <c r="H9" s="95">
        <v>160</v>
      </c>
      <c r="I9" s="101"/>
      <c r="J9" s="94">
        <v>0</v>
      </c>
      <c r="K9" s="96">
        <v>30</v>
      </c>
      <c r="L9" s="93"/>
      <c r="M9" s="97">
        <f>(D9*E9)+(G9*H9)+(J9*K9)</f>
        <v>0</v>
      </c>
    </row>
    <row r="10" spans="2:14" s="99" customFormat="1" x14ac:dyDescent="0.25">
      <c r="B10" s="92" t="s">
        <v>13</v>
      </c>
      <c r="C10" s="93"/>
      <c r="D10" s="94">
        <v>0</v>
      </c>
      <c r="E10" s="95">
        <v>70</v>
      </c>
      <c r="F10" s="93"/>
      <c r="G10" s="94">
        <v>0</v>
      </c>
      <c r="H10" s="95">
        <v>90</v>
      </c>
      <c r="I10" s="102"/>
      <c r="J10" s="94"/>
      <c r="K10" s="96">
        <v>20</v>
      </c>
      <c r="L10" s="93"/>
      <c r="M10" s="97">
        <f>(D10*E10)+(G10*H10)+(J10*K10)</f>
        <v>0</v>
      </c>
    </row>
    <row r="11" spans="2:14" s="99" customFormat="1" ht="8.25" customHeight="1" x14ac:dyDescent="0.25">
      <c r="B11" s="92"/>
      <c r="C11" s="93"/>
      <c r="D11" s="94"/>
      <c r="E11" s="95"/>
      <c r="F11" s="93"/>
      <c r="G11" s="94"/>
      <c r="H11" s="95"/>
      <c r="I11" s="102"/>
      <c r="J11" s="94"/>
      <c r="K11" s="96"/>
      <c r="L11" s="93"/>
      <c r="M11" s="100"/>
    </row>
    <row r="12" spans="2:14" s="99" customFormat="1" x14ac:dyDescent="0.25">
      <c r="B12" s="92" t="s">
        <v>14</v>
      </c>
      <c r="C12" s="93"/>
      <c r="D12" s="94">
        <v>0</v>
      </c>
      <c r="E12" s="95">
        <v>217</v>
      </c>
      <c r="F12" s="93"/>
      <c r="G12" s="94">
        <v>0</v>
      </c>
      <c r="H12" s="95">
        <v>160</v>
      </c>
      <c r="I12" s="102"/>
      <c r="J12" s="94">
        <v>0</v>
      </c>
      <c r="K12" s="96">
        <v>30</v>
      </c>
      <c r="L12" s="93"/>
      <c r="M12" s="97">
        <f>(D12*E12)+(G12*H12)+(J12*K12)</f>
        <v>0</v>
      </c>
    </row>
    <row r="13" spans="2:14" s="99" customFormat="1" x14ac:dyDescent="0.25">
      <c r="B13" s="92" t="s">
        <v>15</v>
      </c>
      <c r="C13" s="93"/>
      <c r="D13" s="94">
        <v>0</v>
      </c>
      <c r="E13" s="95">
        <v>70</v>
      </c>
      <c r="F13" s="93"/>
      <c r="G13" s="94">
        <v>0</v>
      </c>
      <c r="H13" s="95">
        <v>90</v>
      </c>
      <c r="I13" s="102"/>
      <c r="J13" s="94"/>
      <c r="K13" s="96">
        <v>20</v>
      </c>
      <c r="L13" s="93"/>
      <c r="M13" s="97">
        <f>(D13*E13)+(G13*H13)+(J13*K13)</f>
        <v>0</v>
      </c>
    </row>
    <row r="14" spans="2:14" s="99" customFormat="1" ht="8.25" customHeight="1" x14ac:dyDescent="0.25">
      <c r="B14" s="92"/>
      <c r="C14" s="93"/>
      <c r="D14" s="94"/>
      <c r="E14" s="95"/>
      <c r="F14" s="93"/>
      <c r="G14" s="94"/>
      <c r="H14" s="95"/>
      <c r="I14" s="102"/>
      <c r="J14" s="94"/>
      <c r="K14" s="96"/>
      <c r="L14" s="93"/>
      <c r="M14" s="100"/>
    </row>
    <row r="15" spans="2:14" s="99" customFormat="1" x14ac:dyDescent="0.25">
      <c r="B15" s="92" t="s">
        <v>16</v>
      </c>
      <c r="C15" s="93"/>
      <c r="D15" s="94">
        <v>0</v>
      </c>
      <c r="E15" s="95">
        <v>70</v>
      </c>
      <c r="F15" s="93"/>
      <c r="G15" s="94">
        <v>0</v>
      </c>
      <c r="H15" s="95">
        <v>90</v>
      </c>
      <c r="I15" s="102"/>
      <c r="J15" s="94">
        <v>0</v>
      </c>
      <c r="K15" s="96">
        <v>20</v>
      </c>
      <c r="L15" s="93"/>
      <c r="M15" s="97">
        <f>(D15*E15)+(G15*H15)+(J15*K15)</f>
        <v>0</v>
      </c>
    </row>
    <row r="16" spans="2:14" s="99" customFormat="1" x14ac:dyDescent="0.25">
      <c r="B16" s="92" t="s">
        <v>17</v>
      </c>
      <c r="C16" s="93"/>
      <c r="D16" s="94">
        <v>0</v>
      </c>
      <c r="E16" s="95">
        <v>147</v>
      </c>
      <c r="F16" s="93"/>
      <c r="G16" s="94">
        <v>0</v>
      </c>
      <c r="H16" s="95">
        <v>160</v>
      </c>
      <c r="I16" s="102"/>
      <c r="J16" s="94">
        <v>0</v>
      </c>
      <c r="K16" s="96">
        <v>20</v>
      </c>
      <c r="L16" s="93"/>
      <c r="M16" s="97">
        <f>(D16*E16)+(G16*H16)+(J16*K16)</f>
        <v>0</v>
      </c>
    </row>
    <row r="17" spans="2:15" s="99" customFormat="1" x14ac:dyDescent="0.25">
      <c r="B17" s="92" t="s">
        <v>18</v>
      </c>
      <c r="C17" s="93"/>
      <c r="D17" s="94">
        <v>0</v>
      </c>
      <c r="E17" s="95">
        <v>70</v>
      </c>
      <c r="F17" s="93"/>
      <c r="G17" s="94">
        <v>0</v>
      </c>
      <c r="H17" s="95">
        <v>90</v>
      </c>
      <c r="I17" s="102"/>
      <c r="J17" s="94">
        <v>0</v>
      </c>
      <c r="K17" s="96">
        <v>30</v>
      </c>
      <c r="L17" s="93"/>
      <c r="M17" s="97">
        <f>(D17*E17)+(G17*H17)+(J17*K17)</f>
        <v>0</v>
      </c>
    </row>
    <row r="18" spans="2:15" s="99" customFormat="1" ht="8.25" customHeight="1" x14ac:dyDescent="0.25">
      <c r="B18" s="92"/>
      <c r="C18" s="93"/>
      <c r="D18" s="94"/>
      <c r="E18" s="95"/>
      <c r="F18" s="93"/>
      <c r="G18" s="94"/>
      <c r="H18" s="95"/>
      <c r="I18" s="102"/>
      <c r="J18" s="94"/>
      <c r="K18" s="96"/>
      <c r="L18" s="93"/>
      <c r="M18" s="100"/>
    </row>
    <row r="19" spans="2:15" s="99" customFormat="1" x14ac:dyDescent="0.25">
      <c r="B19" s="92" t="s">
        <v>19</v>
      </c>
      <c r="C19" s="93"/>
      <c r="D19" s="94">
        <v>0</v>
      </c>
      <c r="E19" s="95">
        <v>70</v>
      </c>
      <c r="F19" s="93"/>
      <c r="G19" s="94">
        <v>0</v>
      </c>
      <c r="H19" s="95">
        <v>90</v>
      </c>
      <c r="I19" s="102"/>
      <c r="J19" s="94">
        <v>0</v>
      </c>
      <c r="K19" s="96">
        <v>20</v>
      </c>
      <c r="L19" s="93"/>
      <c r="M19" s="97">
        <f>(D19*E19)+(G19*H19)+(J19*K19)</f>
        <v>0</v>
      </c>
    </row>
    <row r="20" spans="2:15" s="99" customFormat="1" x14ac:dyDescent="0.25">
      <c r="B20" s="92" t="s">
        <v>20</v>
      </c>
      <c r="C20" s="93"/>
      <c r="D20" s="94">
        <v>0</v>
      </c>
      <c r="E20" s="95">
        <v>218</v>
      </c>
      <c r="F20" s="93"/>
      <c r="G20" s="94">
        <v>0</v>
      </c>
      <c r="H20" s="95">
        <v>160</v>
      </c>
      <c r="I20" s="102"/>
      <c r="J20" s="94">
        <v>0</v>
      </c>
      <c r="K20" s="96">
        <v>30</v>
      </c>
      <c r="L20" s="93"/>
      <c r="M20" s="97">
        <f>(D20*E20)+(G20*H20)+(J20*K20)</f>
        <v>0</v>
      </c>
    </row>
    <row r="21" spans="2:15" s="99" customFormat="1" ht="8.25" customHeight="1" x14ac:dyDescent="0.25">
      <c r="B21" s="92"/>
      <c r="C21" s="93"/>
      <c r="D21" s="94"/>
      <c r="E21" s="95"/>
      <c r="F21" s="93"/>
      <c r="G21" s="94"/>
      <c r="H21" s="95"/>
      <c r="I21" s="102"/>
      <c r="J21" s="94"/>
      <c r="K21" s="96"/>
      <c r="L21" s="93"/>
      <c r="M21" s="100"/>
    </row>
    <row r="22" spans="2:15" s="99" customFormat="1" x14ac:dyDescent="0.25">
      <c r="B22" s="92" t="s">
        <v>21</v>
      </c>
      <c r="C22" s="93"/>
      <c r="D22" s="94">
        <v>0</v>
      </c>
      <c r="E22" s="95">
        <v>146</v>
      </c>
      <c r="F22" s="93"/>
      <c r="G22" s="94">
        <v>0</v>
      </c>
      <c r="H22" s="95">
        <v>160</v>
      </c>
      <c r="I22" s="102"/>
      <c r="J22" s="94">
        <v>0</v>
      </c>
      <c r="K22" s="96">
        <v>30</v>
      </c>
      <c r="L22" s="93"/>
      <c r="M22" s="97">
        <f>(D22*E22)+(G22*H22)+(J22*K22)</f>
        <v>0</v>
      </c>
    </row>
    <row r="23" spans="2:15" s="99" customFormat="1" x14ac:dyDescent="0.25">
      <c r="B23" s="92" t="s">
        <v>22</v>
      </c>
      <c r="C23" s="93"/>
      <c r="D23" s="94">
        <v>0</v>
      </c>
      <c r="E23" s="95">
        <v>138</v>
      </c>
      <c r="F23" s="93"/>
      <c r="G23" s="94">
        <v>0</v>
      </c>
      <c r="H23" s="95">
        <v>160</v>
      </c>
      <c r="I23" s="102"/>
      <c r="J23" s="94">
        <v>0</v>
      </c>
      <c r="K23" s="96">
        <v>30</v>
      </c>
      <c r="L23" s="93"/>
      <c r="M23" s="97">
        <f>(D23*E23)+(G23*H23)+(J23*K23)</f>
        <v>0</v>
      </c>
    </row>
    <row r="24" spans="2:15" ht="11.25" customHeight="1" x14ac:dyDescent="0.25">
      <c r="B24" s="63"/>
      <c r="C24" s="65"/>
      <c r="D24" s="46"/>
      <c r="E24" s="47"/>
      <c r="F24" s="59"/>
      <c r="G24" s="46"/>
      <c r="H24" s="47"/>
      <c r="I24" s="48"/>
      <c r="J24" s="46"/>
      <c r="K24" s="54"/>
      <c r="L24" s="59"/>
      <c r="M24" s="39"/>
    </row>
    <row r="25" spans="2:15" ht="21" customHeight="1" x14ac:dyDescent="0.25">
      <c r="B25" s="38"/>
      <c r="D25" s="87" t="s">
        <v>23</v>
      </c>
      <c r="E25" s="49">
        <f>SUM(D6*E6)+(D7*E7)+(D9*E9)+(D10*E10)+(D12*E12)+(D13*E13)+(D15*E15)+(D16*E16)+(D17*E17)+(D19*E19)+(D20*E20)+(D22*E22)+(D23*E23)</f>
        <v>0</v>
      </c>
      <c r="F25" s="50" t="s">
        <v>24</v>
      </c>
      <c r="G25" s="87" t="s">
        <v>23</v>
      </c>
      <c r="H25" s="49">
        <f>SUM(G6*H6)+(G7*H7)+(G9*H9)+(G10*H10)+(G12*H12)+(G13*H13)+(G15*H15)+(G16*H16)+(G17*H17)+(G19*H19)+(G20*H20)+(G22*H22)+(G23*H23)</f>
        <v>0</v>
      </c>
      <c r="I25" s="50" t="s">
        <v>24</v>
      </c>
      <c r="J25" s="87" t="s">
        <v>23</v>
      </c>
      <c r="K25" s="49">
        <f>SUM(J6*K6)+(J7*K7)+(J9*K9)+(J10*K10)+(J12*K12)+(J13*K13)+(J15*K15)+(J16*K16)+(J17*K17)+(J19*K19)+(J20*K20)+(J22*K22)+(J23*K23)</f>
        <v>0</v>
      </c>
      <c r="L25" s="50" t="s">
        <v>24</v>
      </c>
      <c r="M25" s="4"/>
    </row>
    <row r="26" spans="2:15" ht="24.75" customHeight="1" x14ac:dyDescent="0.25">
      <c r="B26" s="38"/>
      <c r="D26" s="88"/>
      <c r="E26" s="49">
        <f>SUM(E25*1.15)</f>
        <v>0</v>
      </c>
      <c r="F26" s="50" t="s">
        <v>25</v>
      </c>
      <c r="G26" s="88"/>
      <c r="H26" s="49">
        <f>SUM(H25*1.15)</f>
        <v>0</v>
      </c>
      <c r="I26" s="50" t="s">
        <v>25</v>
      </c>
      <c r="J26" s="88"/>
      <c r="K26" s="49">
        <f>SUM(K25*1.15)</f>
        <v>0</v>
      </c>
      <c r="L26" s="50" t="s">
        <v>25</v>
      </c>
      <c r="M26" s="4"/>
    </row>
    <row r="27" spans="2:15" ht="11.25" customHeight="1" x14ac:dyDescent="0.25">
      <c r="B27" s="38"/>
      <c r="D27" s="51"/>
      <c r="E27" s="52"/>
      <c r="F27" s="53"/>
      <c r="G27" s="51"/>
      <c r="H27" s="52"/>
      <c r="I27" s="53"/>
      <c r="J27" s="51"/>
      <c r="K27" s="55"/>
      <c r="L27" s="53"/>
      <c r="M27" s="40"/>
    </row>
    <row r="28" spans="2:15" x14ac:dyDescent="0.25">
      <c r="K28" s="78" t="s">
        <v>26</v>
      </c>
      <c r="L28" s="79"/>
      <c r="M28" s="28">
        <f>SUM(M6:M23)</f>
        <v>0</v>
      </c>
      <c r="N28" s="35" t="s">
        <v>24</v>
      </c>
    </row>
    <row r="29" spans="2:15" x14ac:dyDescent="0.25">
      <c r="K29" s="80"/>
      <c r="L29" s="81"/>
      <c r="M29" s="27">
        <f>M28*1.15</f>
        <v>0</v>
      </c>
      <c r="N29" s="35" t="s">
        <v>25</v>
      </c>
    </row>
    <row r="30" spans="2:15" x14ac:dyDescent="0.25">
      <c r="H30" s="67"/>
      <c r="I30" s="67"/>
      <c r="J30" s="66"/>
      <c r="K30" s="35"/>
    </row>
    <row r="31" spans="2:15" x14ac:dyDescent="0.25">
      <c r="H31" s="67"/>
      <c r="I31" s="67"/>
      <c r="J31" s="66"/>
      <c r="K31" s="35"/>
      <c r="M31" s="77" t="s">
        <v>27</v>
      </c>
      <c r="N31" s="77"/>
      <c r="O31" s="77"/>
    </row>
    <row r="32" spans="2:15" x14ac:dyDescent="0.25">
      <c r="M32" s="68"/>
      <c r="N32" s="69" t="s">
        <v>28</v>
      </c>
      <c r="O32" s="69" t="s">
        <v>29</v>
      </c>
    </row>
    <row r="33" spans="6:15" x14ac:dyDescent="0.25">
      <c r="M33" s="69" t="s">
        <v>1</v>
      </c>
      <c r="N33" s="70">
        <f>E25</f>
        <v>0</v>
      </c>
      <c r="O33" s="70">
        <f>E26</f>
        <v>0</v>
      </c>
    </row>
    <row r="34" spans="6:15" x14ac:dyDescent="0.25">
      <c r="F34" s="76"/>
      <c r="M34" s="69" t="s">
        <v>30</v>
      </c>
      <c r="N34" s="70">
        <f>H25</f>
        <v>0</v>
      </c>
      <c r="O34" s="70">
        <f>H26</f>
        <v>0</v>
      </c>
    </row>
    <row r="35" spans="6:15" x14ac:dyDescent="0.25">
      <c r="F35" s="76"/>
      <c r="M35" s="69" t="s">
        <v>3</v>
      </c>
      <c r="N35" s="70">
        <f>K25</f>
        <v>0</v>
      </c>
      <c r="O35" s="70">
        <f>K26</f>
        <v>0</v>
      </c>
    </row>
    <row r="36" spans="6:15" x14ac:dyDescent="0.25">
      <c r="M36" s="69" t="s">
        <v>23</v>
      </c>
      <c r="N36" s="70">
        <f>M28</f>
        <v>0</v>
      </c>
      <c r="O36" s="70">
        <f>M29</f>
        <v>0</v>
      </c>
    </row>
    <row r="37" spans="6:15" x14ac:dyDescent="0.25">
      <c r="N37" s="66"/>
    </row>
    <row r="38" spans="6:15" x14ac:dyDescent="0.25">
      <c r="N38" s="66"/>
    </row>
    <row r="43" spans="6:15" x14ac:dyDescent="0.25">
      <c r="N43" s="74"/>
      <c r="O43" s="74"/>
    </row>
    <row r="44" spans="6:15" x14ac:dyDescent="0.25">
      <c r="N44" s="74"/>
      <c r="O44" s="74"/>
    </row>
    <row r="45" spans="6:15" x14ac:dyDescent="0.25">
      <c r="N45" s="74"/>
      <c r="O45" s="74"/>
    </row>
    <row r="46" spans="6:15" x14ac:dyDescent="0.25">
      <c r="N46" s="74"/>
      <c r="O46" s="74"/>
    </row>
    <row r="47" spans="6:15" x14ac:dyDescent="0.25">
      <c r="N47" s="74"/>
      <c r="O47" s="74"/>
    </row>
  </sheetData>
  <mergeCells count="9">
    <mergeCell ref="M31:O31"/>
    <mergeCell ref="K28:L29"/>
    <mergeCell ref="B2:M2"/>
    <mergeCell ref="D3:E3"/>
    <mergeCell ref="G3:H3"/>
    <mergeCell ref="J3:K3"/>
    <mergeCell ref="J25:J26"/>
    <mergeCell ref="G25:G26"/>
    <mergeCell ref="D25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5"/>
  <sheetViews>
    <sheetView topLeftCell="K1" zoomScaleNormal="100" workbookViewId="0">
      <selection activeCell="O27" sqref="O27"/>
    </sheetView>
  </sheetViews>
  <sheetFormatPr defaultRowHeight="15" x14ac:dyDescent="0.25"/>
  <cols>
    <col min="2" max="2" width="16.140625" customWidth="1"/>
    <col min="3" max="3" width="2.42578125" customWidth="1"/>
    <col min="4" max="4" width="11.140625" customWidth="1"/>
    <col min="5" max="6" width="13.5703125" customWidth="1"/>
    <col min="7" max="7" width="10.42578125" customWidth="1"/>
    <col min="8" max="8" width="15.5703125" customWidth="1"/>
    <col min="9" max="9" width="9.42578125" bestFit="1" customWidth="1"/>
    <col min="10" max="12" width="9.42578125" customWidth="1"/>
    <col min="13" max="13" width="9.85546875" customWidth="1"/>
    <col min="14" max="14" width="12.5703125" bestFit="1" customWidth="1"/>
    <col min="15" max="16" width="11.5703125" customWidth="1"/>
    <col min="19" max="19" width="18.42578125" customWidth="1"/>
    <col min="20" max="21" width="10.5703125" bestFit="1" customWidth="1"/>
  </cols>
  <sheetData>
    <row r="2" spans="2:19" ht="30.75" x14ac:dyDescent="0.25">
      <c r="B2" s="89" t="s">
        <v>31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4" spans="2:19" ht="30" customHeight="1" x14ac:dyDescent="0.25">
      <c r="B4" s="13" t="s">
        <v>4</v>
      </c>
      <c r="C4" s="14"/>
      <c r="D4" s="29" t="s">
        <v>32</v>
      </c>
      <c r="E4" s="30" t="s">
        <v>33</v>
      </c>
      <c r="F4" s="14"/>
      <c r="G4" s="29" t="s">
        <v>32</v>
      </c>
      <c r="H4" s="30" t="s">
        <v>34</v>
      </c>
      <c r="I4" s="14"/>
      <c r="J4" s="29" t="s">
        <v>32</v>
      </c>
      <c r="K4" s="30" t="s">
        <v>3</v>
      </c>
      <c r="L4" s="14"/>
      <c r="M4" s="29" t="s">
        <v>32</v>
      </c>
      <c r="N4" s="30" t="s">
        <v>35</v>
      </c>
      <c r="O4" s="14"/>
      <c r="P4" s="1" t="s">
        <v>9</v>
      </c>
    </row>
    <row r="5" spans="2:19" ht="11.25" customHeight="1" x14ac:dyDescent="0.25">
      <c r="B5" s="21"/>
      <c r="C5" s="2"/>
      <c r="D5" s="22"/>
      <c r="E5" s="23"/>
      <c r="F5" s="2"/>
      <c r="G5" s="22"/>
      <c r="H5" s="23"/>
      <c r="I5" s="2"/>
      <c r="J5" s="3"/>
      <c r="K5" s="24"/>
      <c r="L5" s="2"/>
      <c r="M5" s="3"/>
      <c r="N5" s="24"/>
      <c r="O5" s="2"/>
      <c r="P5" s="25"/>
    </row>
    <row r="6" spans="2:19" x14ac:dyDescent="0.25">
      <c r="B6" s="16" t="s">
        <v>36</v>
      </c>
      <c r="C6" s="4"/>
      <c r="D6" s="8">
        <v>0</v>
      </c>
      <c r="E6" s="10">
        <v>360</v>
      </c>
      <c r="F6" s="4"/>
      <c r="G6" s="9">
        <v>0</v>
      </c>
      <c r="H6" s="10">
        <v>55</v>
      </c>
      <c r="I6" s="4"/>
      <c r="J6" s="5">
        <v>0</v>
      </c>
      <c r="K6" s="26">
        <v>50</v>
      </c>
      <c r="L6" s="2"/>
      <c r="M6" s="5">
        <v>0</v>
      </c>
      <c r="N6" s="26">
        <v>50</v>
      </c>
      <c r="O6" s="2"/>
      <c r="P6" s="11">
        <f>(D6*E6)+(G6*H6)+(J6*K6)+(M6*N6)</f>
        <v>0</v>
      </c>
    </row>
    <row r="7" spans="2:19" ht="8.25" customHeight="1" x14ac:dyDescent="0.25">
      <c r="B7" s="21"/>
      <c r="C7" s="2"/>
      <c r="D7" s="22"/>
      <c r="E7" s="23"/>
      <c r="F7" s="2"/>
      <c r="G7" s="22"/>
      <c r="H7" s="23"/>
      <c r="I7" s="2"/>
      <c r="J7" s="22"/>
      <c r="K7" s="24"/>
      <c r="L7" s="2"/>
      <c r="M7" s="22"/>
      <c r="N7" s="24"/>
      <c r="O7" s="2"/>
      <c r="P7" s="25"/>
      <c r="S7" t="s">
        <v>50</v>
      </c>
    </row>
    <row r="8" spans="2:19" x14ac:dyDescent="0.25">
      <c r="B8" s="17" t="s">
        <v>37</v>
      </c>
      <c r="C8" s="4"/>
      <c r="D8" s="18">
        <v>1</v>
      </c>
      <c r="E8" s="19">
        <v>360</v>
      </c>
      <c r="F8" s="4"/>
      <c r="G8" s="20">
        <v>1</v>
      </c>
      <c r="H8" s="19">
        <v>55</v>
      </c>
      <c r="I8" s="4"/>
      <c r="J8" s="5">
        <v>1</v>
      </c>
      <c r="K8" s="26">
        <v>50</v>
      </c>
      <c r="L8" s="2"/>
      <c r="M8" s="5">
        <v>1</v>
      </c>
      <c r="N8" s="26">
        <v>50</v>
      </c>
      <c r="O8" s="2"/>
      <c r="P8" s="11">
        <f>(D8*E8)+(G8*H8)+(J8*K8)+(M8*N8)</f>
        <v>515</v>
      </c>
    </row>
    <row r="9" spans="2:19" ht="8.25" customHeight="1" x14ac:dyDescent="0.25">
      <c r="B9" s="21"/>
      <c r="C9" s="2"/>
      <c r="D9" s="22"/>
      <c r="E9" s="23"/>
      <c r="F9" s="2"/>
      <c r="G9" s="22"/>
      <c r="H9" s="23"/>
      <c r="I9" s="2"/>
      <c r="J9" s="22"/>
      <c r="K9" s="24"/>
      <c r="L9" s="2"/>
      <c r="M9" s="22"/>
      <c r="N9" s="24"/>
      <c r="O9" s="2"/>
      <c r="P9" s="25"/>
    </row>
    <row r="10" spans="2:19" x14ac:dyDescent="0.25">
      <c r="B10" s="16" t="s">
        <v>38</v>
      </c>
      <c r="C10" s="4"/>
      <c r="D10" s="8">
        <v>0</v>
      </c>
      <c r="E10" s="10">
        <v>215</v>
      </c>
      <c r="F10" s="4"/>
      <c r="G10" s="9">
        <v>0</v>
      </c>
      <c r="H10" s="10">
        <v>55</v>
      </c>
      <c r="I10" s="4"/>
      <c r="J10" s="7">
        <v>0</v>
      </c>
      <c r="K10" s="27">
        <v>30</v>
      </c>
      <c r="L10" s="2"/>
      <c r="M10" s="7">
        <v>1</v>
      </c>
      <c r="N10" s="27">
        <v>50</v>
      </c>
      <c r="O10" s="2"/>
      <c r="P10" s="11">
        <f>(D10*E10)+(G10*H10)+(J10*K10)+(M10*N10)</f>
        <v>50</v>
      </c>
    </row>
    <row r="11" spans="2:19" ht="8.25" customHeight="1" x14ac:dyDescent="0.25">
      <c r="B11" s="21"/>
      <c r="C11" s="2"/>
      <c r="D11" s="22"/>
      <c r="E11" s="23"/>
      <c r="F11" s="2"/>
      <c r="G11" s="22"/>
      <c r="H11" s="23"/>
      <c r="I11" s="2"/>
      <c r="J11" s="22"/>
      <c r="K11" s="24"/>
      <c r="L11" s="2"/>
      <c r="M11" s="22"/>
      <c r="N11" s="24"/>
      <c r="O11" s="2"/>
      <c r="P11" s="25"/>
    </row>
    <row r="12" spans="2:19" x14ac:dyDescent="0.25">
      <c r="B12" s="16" t="s">
        <v>39</v>
      </c>
      <c r="C12" s="4"/>
      <c r="D12" s="8">
        <v>0</v>
      </c>
      <c r="E12" s="10">
        <v>680</v>
      </c>
      <c r="F12" s="4"/>
      <c r="G12" s="9">
        <v>0</v>
      </c>
      <c r="H12" s="10">
        <v>55</v>
      </c>
      <c r="I12" s="4"/>
      <c r="J12" s="5">
        <v>0</v>
      </c>
      <c r="K12" s="26">
        <v>100</v>
      </c>
      <c r="L12" s="2"/>
      <c r="M12" s="5">
        <v>0</v>
      </c>
      <c r="N12" s="26">
        <v>50</v>
      </c>
      <c r="O12" s="2"/>
      <c r="P12" s="11">
        <f>(D12*E12)+(G12*H12)+(J12*K12)+(M12*N12)</f>
        <v>0</v>
      </c>
    </row>
    <row r="13" spans="2:19" ht="11.25" customHeight="1" x14ac:dyDescent="0.25">
      <c r="B13" s="21"/>
      <c r="C13" s="3"/>
      <c r="D13" s="22"/>
      <c r="E13" s="23"/>
      <c r="F13" s="3"/>
      <c r="G13" s="22"/>
      <c r="H13" s="23"/>
      <c r="I13" s="3"/>
      <c r="J13" s="3"/>
      <c r="K13" s="31"/>
      <c r="L13" s="2"/>
      <c r="M13" s="3"/>
      <c r="N13" s="31"/>
      <c r="O13" s="2"/>
      <c r="P13" s="25"/>
    </row>
    <row r="14" spans="2:19" ht="21" customHeight="1" x14ac:dyDescent="0.25">
      <c r="B14" s="38"/>
      <c r="D14" s="87" t="s">
        <v>40</v>
      </c>
      <c r="E14" s="49">
        <f>(D6*E6)+(D8*E8)+(D10*E10)+(D12*E12)</f>
        <v>360</v>
      </c>
      <c r="F14" s="50" t="s">
        <v>24</v>
      </c>
      <c r="G14" s="87" t="s">
        <v>41</v>
      </c>
      <c r="H14" s="49">
        <f>(G6*H6)+(G8*H8)+(G10*H10)+(G12*H12)</f>
        <v>55</v>
      </c>
      <c r="I14" s="50" t="s">
        <v>24</v>
      </c>
      <c r="J14" s="87" t="s">
        <v>42</v>
      </c>
      <c r="K14" s="49">
        <f>(J6*K6)+(J8*K8)+(J10*K10)+(J12*K12)</f>
        <v>50</v>
      </c>
      <c r="L14" s="50" t="s">
        <v>24</v>
      </c>
      <c r="M14" s="87" t="s">
        <v>42</v>
      </c>
      <c r="N14" s="49">
        <f>(M6*N6)+(M8*N8)+(M10*N10)+(M12*N12)</f>
        <v>100</v>
      </c>
      <c r="O14" s="50" t="s">
        <v>24</v>
      </c>
      <c r="P14" s="4"/>
    </row>
    <row r="15" spans="2:19" ht="24.75" customHeight="1" x14ac:dyDescent="0.25">
      <c r="B15" s="38"/>
      <c r="D15" s="88"/>
      <c r="E15" s="49">
        <f>E14*1.15</f>
        <v>413.99999999999994</v>
      </c>
      <c r="F15" s="50" t="s">
        <v>25</v>
      </c>
      <c r="G15" s="88"/>
      <c r="H15" s="49">
        <f>H14*1.15</f>
        <v>63.249999999999993</v>
      </c>
      <c r="I15" s="50" t="s">
        <v>25</v>
      </c>
      <c r="J15" s="88"/>
      <c r="K15" s="49">
        <f>K14*1.15</f>
        <v>57.499999999999993</v>
      </c>
      <c r="L15" s="50" t="s">
        <v>25</v>
      </c>
      <c r="M15" s="88"/>
      <c r="N15" s="49">
        <f>N14*1.15</f>
        <v>114.99999999999999</v>
      </c>
      <c r="O15" s="50" t="s">
        <v>25</v>
      </c>
      <c r="P15" s="4"/>
    </row>
    <row r="16" spans="2:19" x14ac:dyDescent="0.25">
      <c r="N16" s="33" t="s">
        <v>26</v>
      </c>
      <c r="O16" s="4"/>
      <c r="P16" s="32">
        <f>SUM(P6:P12)</f>
        <v>565</v>
      </c>
      <c r="Q16" s="34" t="s">
        <v>24</v>
      </c>
    </row>
    <row r="17" spans="4:21" x14ac:dyDescent="0.25">
      <c r="O17" s="15"/>
      <c r="P17" s="12">
        <f>P16*1.15</f>
        <v>649.75</v>
      </c>
      <c r="Q17" s="34" t="s">
        <v>25</v>
      </c>
    </row>
    <row r="19" spans="4:21" x14ac:dyDescent="0.25">
      <c r="D19" s="73"/>
      <c r="E19" s="75"/>
      <c r="S19" s="77" t="s">
        <v>27</v>
      </c>
      <c r="T19" s="77"/>
      <c r="U19" s="77"/>
    </row>
    <row r="20" spans="4:21" x14ac:dyDescent="0.25">
      <c r="D20" s="73"/>
      <c r="E20" s="75"/>
      <c r="S20" s="68"/>
      <c r="T20" s="69" t="s">
        <v>28</v>
      </c>
      <c r="U20" s="69" t="s">
        <v>29</v>
      </c>
    </row>
    <row r="21" spans="4:21" x14ac:dyDescent="0.25">
      <c r="S21" s="69" t="s">
        <v>1</v>
      </c>
      <c r="T21" s="70">
        <f>E14</f>
        <v>360</v>
      </c>
      <c r="U21" s="70">
        <f>E15</f>
        <v>413.99999999999994</v>
      </c>
    </row>
    <row r="22" spans="4:21" x14ac:dyDescent="0.25">
      <c r="S22" s="69" t="s">
        <v>43</v>
      </c>
      <c r="T22" s="70">
        <f>H14</f>
        <v>55</v>
      </c>
      <c r="U22" s="70">
        <f>H15</f>
        <v>63.249999999999993</v>
      </c>
    </row>
    <row r="23" spans="4:21" x14ac:dyDescent="0.25">
      <c r="S23" s="69" t="s">
        <v>3</v>
      </c>
      <c r="T23" s="70">
        <f>K14</f>
        <v>50</v>
      </c>
      <c r="U23" s="70">
        <f>K15</f>
        <v>57.499999999999993</v>
      </c>
    </row>
    <row r="24" spans="4:21" x14ac:dyDescent="0.25">
      <c r="S24" s="69" t="s">
        <v>35</v>
      </c>
      <c r="T24" s="70">
        <f>N14</f>
        <v>100</v>
      </c>
      <c r="U24" s="70">
        <f>N15</f>
        <v>114.99999999999999</v>
      </c>
    </row>
    <row r="25" spans="4:21" x14ac:dyDescent="0.25">
      <c r="S25" s="69" t="s">
        <v>23</v>
      </c>
      <c r="T25" s="70">
        <f>P16</f>
        <v>565</v>
      </c>
      <c r="U25" s="70">
        <f>P17</f>
        <v>649.75</v>
      </c>
    </row>
  </sheetData>
  <mergeCells count="6">
    <mergeCell ref="S19:U19"/>
    <mergeCell ref="J14:J15"/>
    <mergeCell ref="B2:P2"/>
    <mergeCell ref="D14:D15"/>
    <mergeCell ref="G14:G15"/>
    <mergeCell ref="M14:M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9"/>
  <sheetViews>
    <sheetView workbookViewId="0">
      <selection activeCell="P9" sqref="P9"/>
    </sheetView>
  </sheetViews>
  <sheetFormatPr defaultRowHeight="15" x14ac:dyDescent="0.25"/>
  <cols>
    <col min="16" max="16" width="24" customWidth="1"/>
    <col min="17" max="17" width="20" customWidth="1"/>
    <col min="18" max="18" width="23.140625" customWidth="1"/>
  </cols>
  <sheetData>
    <row r="2" spans="2:13" ht="35.25" x14ac:dyDescent="0.25"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2:13" x14ac:dyDescent="0.25">
      <c r="B3" s="60"/>
      <c r="C3" s="43"/>
      <c r="D3" s="85" t="s">
        <v>1</v>
      </c>
      <c r="E3" s="86"/>
      <c r="F3" s="56"/>
      <c r="G3" s="85" t="s">
        <v>2</v>
      </c>
      <c r="H3" s="86"/>
      <c r="I3" s="56"/>
      <c r="J3" s="85" t="s">
        <v>3</v>
      </c>
      <c r="K3" s="86"/>
      <c r="L3" s="56"/>
      <c r="M3" s="41"/>
    </row>
    <row r="4" spans="2:13" ht="25.5" x14ac:dyDescent="0.25">
      <c r="B4" s="72" t="s">
        <v>4</v>
      </c>
      <c r="C4" s="64"/>
      <c r="D4" s="44" t="s">
        <v>5</v>
      </c>
      <c r="E4" s="45" t="s">
        <v>6</v>
      </c>
      <c r="F4" s="57"/>
      <c r="G4" s="44" t="s">
        <v>7</v>
      </c>
      <c r="H4" s="45" t="s">
        <v>6</v>
      </c>
      <c r="I4" s="57"/>
      <c r="J4" s="44" t="s">
        <v>8</v>
      </c>
      <c r="K4" s="45" t="s">
        <v>6</v>
      </c>
      <c r="L4" s="57"/>
      <c r="M4" s="42" t="s">
        <v>9</v>
      </c>
    </row>
    <row r="5" spans="2:13" x14ac:dyDescent="0.25">
      <c r="B5" s="61"/>
      <c r="C5" s="58"/>
      <c r="D5" s="46"/>
      <c r="E5" s="47"/>
      <c r="F5" s="58"/>
      <c r="G5" s="46"/>
      <c r="H5" s="47"/>
      <c r="I5" s="58"/>
      <c r="J5" s="46"/>
      <c r="K5" s="54"/>
      <c r="L5" s="58"/>
      <c r="M5" s="36"/>
    </row>
    <row r="6" spans="2:13" ht="14.25" customHeight="1" x14ac:dyDescent="0.25">
      <c r="B6" s="62" t="s">
        <v>44</v>
      </c>
      <c r="C6" s="58"/>
      <c r="D6" s="6">
        <v>0</v>
      </c>
      <c r="E6" s="10">
        <v>124</v>
      </c>
      <c r="F6" s="58"/>
      <c r="G6" s="6">
        <v>0</v>
      </c>
      <c r="H6" s="10">
        <v>40</v>
      </c>
      <c r="I6" s="58"/>
      <c r="J6" s="6">
        <v>0</v>
      </c>
      <c r="K6" s="49">
        <v>35</v>
      </c>
      <c r="L6" s="58"/>
      <c r="M6" s="11">
        <f>(D6*E6)+(G6*H6)+(J6*K6)</f>
        <v>0</v>
      </c>
    </row>
    <row r="7" spans="2:13" x14ac:dyDescent="0.25">
      <c r="B7" s="61"/>
      <c r="C7" s="58"/>
      <c r="D7" s="46"/>
      <c r="E7" s="47"/>
      <c r="F7" s="58"/>
      <c r="G7" s="46"/>
      <c r="H7" s="47"/>
      <c r="I7" s="58"/>
      <c r="J7" s="46"/>
      <c r="K7" s="54"/>
      <c r="L7" s="58"/>
      <c r="M7" s="37"/>
    </row>
    <row r="8" spans="2:13" x14ac:dyDescent="0.25">
      <c r="B8" s="71" t="s">
        <v>45</v>
      </c>
      <c r="C8" s="58"/>
      <c r="D8" s="6">
        <v>0</v>
      </c>
      <c r="E8" s="10">
        <v>107</v>
      </c>
      <c r="F8" s="58"/>
      <c r="G8" s="6">
        <v>0</v>
      </c>
      <c r="H8" s="10">
        <v>40</v>
      </c>
      <c r="I8" s="59"/>
      <c r="J8" s="6">
        <v>0</v>
      </c>
      <c r="K8" s="49">
        <v>35</v>
      </c>
      <c r="L8" s="58"/>
      <c r="M8" s="11">
        <f>(D8*E8)+(G8*H8)+(J8*K8)</f>
        <v>0</v>
      </c>
    </row>
    <row r="9" spans="2:13" x14ac:dyDescent="0.25">
      <c r="B9" s="61"/>
      <c r="C9" s="58"/>
      <c r="D9" s="46"/>
      <c r="E9" s="47"/>
      <c r="F9" s="58"/>
      <c r="G9" s="46"/>
      <c r="H9" s="47"/>
      <c r="I9" s="48"/>
      <c r="J9" s="46"/>
      <c r="K9" s="54"/>
      <c r="L9" s="58"/>
      <c r="M9" s="37"/>
    </row>
    <row r="10" spans="2:13" x14ac:dyDescent="0.25">
      <c r="B10" s="62" t="s">
        <v>46</v>
      </c>
      <c r="C10" s="58"/>
      <c r="D10" s="6">
        <v>0</v>
      </c>
      <c r="E10" s="10">
        <v>112</v>
      </c>
      <c r="F10" s="58"/>
      <c r="G10" s="6">
        <v>0</v>
      </c>
      <c r="H10" s="10">
        <v>40</v>
      </c>
      <c r="I10" s="48"/>
      <c r="J10" s="6">
        <v>0</v>
      </c>
      <c r="K10" s="49">
        <v>35</v>
      </c>
      <c r="L10" s="58"/>
      <c r="M10" s="11">
        <f>(D10*E10)+(G10*H10)+(J10*K10)</f>
        <v>0</v>
      </c>
    </row>
    <row r="11" spans="2:13" x14ac:dyDescent="0.25">
      <c r="B11" s="61"/>
      <c r="C11" s="58"/>
      <c r="D11" s="46"/>
      <c r="E11" s="47"/>
      <c r="F11" s="58"/>
      <c r="G11" s="46"/>
      <c r="H11" s="47"/>
      <c r="I11" s="48"/>
      <c r="J11" s="46"/>
      <c r="K11" s="54"/>
      <c r="L11" s="58"/>
      <c r="M11" s="37"/>
    </row>
    <row r="12" spans="2:13" x14ac:dyDescent="0.25">
      <c r="B12" s="62" t="s">
        <v>47</v>
      </c>
      <c r="C12" s="58"/>
      <c r="D12" s="6">
        <v>0</v>
      </c>
      <c r="E12" s="10">
        <v>112</v>
      </c>
      <c r="F12" s="58"/>
      <c r="G12" s="6">
        <v>0</v>
      </c>
      <c r="H12" s="10">
        <v>40</v>
      </c>
      <c r="I12" s="48"/>
      <c r="J12" s="6">
        <v>0</v>
      </c>
      <c r="K12" s="49">
        <v>35</v>
      </c>
      <c r="L12" s="58"/>
      <c r="M12" s="11">
        <f>(D12*E12)+(G12*H12)+(J12*K12)</f>
        <v>0</v>
      </c>
    </row>
    <row r="13" spans="2:13" x14ac:dyDescent="0.25">
      <c r="B13" s="61"/>
      <c r="C13" s="58"/>
      <c r="D13" s="46"/>
      <c r="E13" s="47"/>
      <c r="F13" s="58"/>
      <c r="G13" s="46"/>
      <c r="H13" s="47"/>
      <c r="I13" s="48"/>
      <c r="J13" s="46"/>
      <c r="K13" s="54"/>
      <c r="L13" s="58"/>
      <c r="M13" s="37"/>
    </row>
    <row r="14" spans="2:13" x14ac:dyDescent="0.25">
      <c r="B14" s="62" t="s">
        <v>48</v>
      </c>
      <c r="C14" s="58"/>
      <c r="D14" s="6">
        <v>0</v>
      </c>
      <c r="E14" s="10">
        <v>138</v>
      </c>
      <c r="F14" s="58"/>
      <c r="G14" s="6">
        <v>0</v>
      </c>
      <c r="H14" s="10">
        <v>40</v>
      </c>
      <c r="I14" s="48"/>
      <c r="J14" s="6">
        <v>0</v>
      </c>
      <c r="K14" s="49">
        <v>35</v>
      </c>
      <c r="L14" s="58"/>
      <c r="M14" s="11">
        <f>(D14*E14)+(G14*H14)+(J14*K14)</f>
        <v>0</v>
      </c>
    </row>
    <row r="15" spans="2:13" x14ac:dyDescent="0.25">
      <c r="B15" s="61"/>
      <c r="C15" s="58"/>
      <c r="D15" s="46"/>
      <c r="E15" s="47"/>
      <c r="F15" s="58"/>
      <c r="G15" s="46"/>
      <c r="H15" s="47"/>
      <c r="I15" s="48"/>
      <c r="J15" s="46"/>
      <c r="K15" s="54"/>
      <c r="L15" s="58"/>
      <c r="M15" s="37"/>
    </row>
    <row r="16" spans="2:13" x14ac:dyDescent="0.25">
      <c r="B16" s="62" t="s">
        <v>49</v>
      </c>
      <c r="C16" s="58"/>
      <c r="D16" s="6">
        <v>0</v>
      </c>
      <c r="E16" s="10">
        <v>149</v>
      </c>
      <c r="F16" s="58"/>
      <c r="G16" s="6">
        <v>0</v>
      </c>
      <c r="H16" s="10">
        <v>40</v>
      </c>
      <c r="I16" s="48"/>
      <c r="J16" s="6">
        <v>0</v>
      </c>
      <c r="K16" s="49">
        <v>35</v>
      </c>
      <c r="L16" s="58"/>
      <c r="M16" s="11">
        <f>(D16*E16)+(G16*H16)+(J16*K16)</f>
        <v>0</v>
      </c>
    </row>
    <row r="17" spans="2:18" x14ac:dyDescent="0.25">
      <c r="B17" s="63"/>
      <c r="C17" s="65"/>
      <c r="D17" s="46"/>
      <c r="E17" s="47"/>
      <c r="F17" s="59"/>
      <c r="G17" s="46"/>
      <c r="H17" s="47"/>
      <c r="I17" s="48"/>
      <c r="J17" s="46"/>
      <c r="K17" s="54"/>
      <c r="L17" s="59"/>
      <c r="M17" s="39"/>
    </row>
    <row r="18" spans="2:18" x14ac:dyDescent="0.25">
      <c r="B18" s="38"/>
      <c r="D18" s="87" t="s">
        <v>23</v>
      </c>
      <c r="E18" s="49">
        <f>SUM(D6*E6)+(D8*E8)++(D10*E10)+(D12*E12)+(D14*E14)+(D16*E16)</f>
        <v>0</v>
      </c>
      <c r="F18" s="50" t="s">
        <v>24</v>
      </c>
      <c r="G18" s="87" t="s">
        <v>23</v>
      </c>
      <c r="H18" s="49">
        <f>SUM(G6*H6)+(G8*H8)++(G10*H10)+(G12*H12)+(G14*H14)+(G16*H16)</f>
        <v>0</v>
      </c>
      <c r="I18" s="50" t="s">
        <v>24</v>
      </c>
      <c r="J18" s="87" t="s">
        <v>23</v>
      </c>
      <c r="K18" s="49">
        <f>SUM(J6*K6)+(J8*K8)++(J10*K10)+(J12*K12)+(J14*K14)+(J16*K16)</f>
        <v>0</v>
      </c>
      <c r="L18" s="50" t="s">
        <v>24</v>
      </c>
      <c r="M18" s="4"/>
    </row>
    <row r="19" spans="2:18" x14ac:dyDescent="0.25">
      <c r="B19" s="38"/>
      <c r="D19" s="88"/>
      <c r="E19" s="49">
        <f>SUM(E18*1.15)</f>
        <v>0</v>
      </c>
      <c r="F19" s="50" t="s">
        <v>25</v>
      </c>
      <c r="G19" s="88"/>
      <c r="H19" s="49">
        <f>SUM(H18*1.15)</f>
        <v>0</v>
      </c>
      <c r="I19" s="50" t="s">
        <v>25</v>
      </c>
      <c r="J19" s="88"/>
      <c r="K19" s="49">
        <f>SUM(K18*1.15)</f>
        <v>0</v>
      </c>
      <c r="L19" s="50" t="s">
        <v>25</v>
      </c>
      <c r="M19" s="4"/>
    </row>
    <row r="20" spans="2:18" x14ac:dyDescent="0.25">
      <c r="B20" s="38"/>
      <c r="D20" s="51"/>
      <c r="E20" s="52"/>
      <c r="F20" s="53"/>
      <c r="G20" s="51"/>
      <c r="H20" s="52"/>
      <c r="I20" s="53"/>
      <c r="J20" s="51"/>
      <c r="K20" s="55"/>
      <c r="L20" s="53"/>
      <c r="M20" s="40"/>
    </row>
    <row r="21" spans="2:18" x14ac:dyDescent="0.25">
      <c r="K21" s="78" t="s">
        <v>26</v>
      </c>
      <c r="L21" s="79"/>
      <c r="M21" s="28">
        <f>SUM(M6:M16)</f>
        <v>0</v>
      </c>
      <c r="N21" s="35" t="s">
        <v>24</v>
      </c>
    </row>
    <row r="22" spans="2:18" x14ac:dyDescent="0.25">
      <c r="K22" s="80"/>
      <c r="L22" s="81"/>
      <c r="M22" s="27">
        <f>M21*1.15</f>
        <v>0</v>
      </c>
      <c r="N22" s="35" t="s">
        <v>25</v>
      </c>
    </row>
    <row r="23" spans="2:18" x14ac:dyDescent="0.25">
      <c r="K23" s="67"/>
      <c r="L23" s="67"/>
      <c r="M23" s="66"/>
      <c r="N23" s="35"/>
    </row>
    <row r="24" spans="2:18" x14ac:dyDescent="0.25">
      <c r="K24" s="67"/>
      <c r="L24" s="67"/>
      <c r="M24" s="66"/>
      <c r="N24" s="35"/>
      <c r="P24" s="77" t="s">
        <v>27</v>
      </c>
      <c r="Q24" s="77"/>
      <c r="R24" s="77"/>
    </row>
    <row r="25" spans="2:18" x14ac:dyDescent="0.25">
      <c r="P25" s="68"/>
      <c r="Q25" s="69" t="s">
        <v>28</v>
      </c>
      <c r="R25" s="69" t="s">
        <v>29</v>
      </c>
    </row>
    <row r="26" spans="2:18" x14ac:dyDescent="0.25">
      <c r="P26" s="69" t="s">
        <v>1</v>
      </c>
      <c r="Q26" s="70">
        <f>E18</f>
        <v>0</v>
      </c>
      <c r="R26" s="70">
        <f>E19</f>
        <v>0</v>
      </c>
    </row>
    <row r="27" spans="2:18" x14ac:dyDescent="0.25">
      <c r="P27" s="69" t="s">
        <v>30</v>
      </c>
      <c r="Q27" s="70">
        <f>H18</f>
        <v>0</v>
      </c>
      <c r="R27" s="70">
        <f>H19</f>
        <v>0</v>
      </c>
    </row>
    <row r="28" spans="2:18" x14ac:dyDescent="0.25">
      <c r="P28" s="69" t="s">
        <v>3</v>
      </c>
      <c r="Q28" s="70">
        <f>K18</f>
        <v>0</v>
      </c>
      <c r="R28" s="70">
        <f>K19</f>
        <v>0</v>
      </c>
    </row>
    <row r="29" spans="2:18" x14ac:dyDescent="0.25">
      <c r="P29" s="69" t="s">
        <v>23</v>
      </c>
      <c r="Q29" s="70">
        <f>M21</f>
        <v>0</v>
      </c>
      <c r="R29" s="70">
        <f>M22</f>
        <v>0</v>
      </c>
    </row>
  </sheetData>
  <mergeCells count="9">
    <mergeCell ref="K21:L22"/>
    <mergeCell ref="P24:R24"/>
    <mergeCell ref="B2:M2"/>
    <mergeCell ref="D3:E3"/>
    <mergeCell ref="G3:H3"/>
    <mergeCell ref="J3:K3"/>
    <mergeCell ref="D18:D19"/>
    <mergeCell ref="G18:G19"/>
    <mergeCell ref="J18:J19"/>
  </mergeCells>
  <hyperlinks>
    <hyperlink ref="B8" r:id="rId1" display="L@" xr:uid="{00000000-0004-0000-0200-000000000000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7AB0A4AB9E9A42AA617C74A3B7C888" ma:contentTypeVersion="18" ma:contentTypeDescription="Create a new document." ma:contentTypeScope="" ma:versionID="4dc3a38b9e401f619b0500e1b2cb8fd4">
  <xsd:schema xmlns:xsd="http://www.w3.org/2001/XMLSchema" xmlns:xs="http://www.w3.org/2001/XMLSchema" xmlns:p="http://schemas.microsoft.com/office/2006/metadata/properties" xmlns:ns2="3cc2d3d6-9f2a-4644-b171-8f055cedcee9" xmlns:ns3="eaa8ab37-8906-429f-972f-7a634c34f527" targetNamespace="http://schemas.microsoft.com/office/2006/metadata/properties" ma:root="true" ma:fieldsID="bfee1759bc3a132e05793547fe947a21" ns2:_="" ns3:_="">
    <xsd:import namespace="3cc2d3d6-9f2a-4644-b171-8f055cedcee9"/>
    <xsd:import namespace="eaa8ab37-8906-429f-972f-7a634c34f5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at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2d3d6-9f2a-4644-b171-8f055cedc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17" nillable="true" ma:displayName="Date" ma:format="DateTime" ma:internalName="Date">
      <xsd:simpleType>
        <xsd:restriction base="dms:DateTime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36ffcab-2ce4-424f-97aa-fb7ef505e6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ab37-8906-429f-972f-7a634c34f52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2978bbf-6060-45f4-a722-f887a7b13e4e}" ma:internalName="TaxCatchAll" ma:showField="CatchAllData" ma:web="eaa8ab37-8906-429f-972f-7a634c34f5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cc2d3d6-9f2a-4644-b171-8f055cedcee9" xsi:nil="true"/>
    <lcf76f155ced4ddcb4097134ff3c332f xmlns="3cc2d3d6-9f2a-4644-b171-8f055cedcee9">
      <Terms xmlns="http://schemas.microsoft.com/office/infopath/2007/PartnerControls"/>
    </lcf76f155ced4ddcb4097134ff3c332f>
    <TaxCatchAll xmlns="eaa8ab37-8906-429f-972f-7a634c34f527" xsi:nil="true"/>
  </documentManagement>
</p:properties>
</file>

<file path=customXml/itemProps1.xml><?xml version="1.0" encoding="utf-8"?>
<ds:datastoreItem xmlns:ds="http://schemas.openxmlformats.org/officeDocument/2006/customXml" ds:itemID="{B871F7FB-4001-4096-9E26-0B9D20C99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9112D-F7E2-40FB-A295-799DFD98C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2d3d6-9f2a-4644-b171-8f055cedcee9"/>
    <ds:schemaRef ds:uri="eaa8ab37-8906-429f-972f-7a634c34f5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71475-E2B9-419A-8180-A3205FB034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c2d3d6-9f2a-4644-b171-8f055cedcee9"/>
    <ds:schemaRef ds:uri="eaa8ab37-8906-429f-972f-7a634c34f52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 Window Decals</vt:lpstr>
      <vt:lpstr>Banners</vt:lpstr>
      <vt:lpstr>Town Hall decal</vt:lpstr>
    </vt:vector>
  </TitlesOfParts>
  <Manager/>
  <Company>IDC Enterprises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Wilson</dc:creator>
  <cp:keywords/>
  <dc:description/>
  <cp:lastModifiedBy>Hadley Dobbs</cp:lastModifiedBy>
  <cp:revision/>
  <dcterms:created xsi:type="dcterms:W3CDTF">2018-05-03T00:27:38Z</dcterms:created>
  <dcterms:modified xsi:type="dcterms:W3CDTF">2023-09-13T01:01:52Z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0x010100577AB0A4AB9E9A42AA617C74A3B7C888</vt:lpwstr>
  </property>
  <property fmtid="{D5CDD505-2E9C-101B-9397-08002B2CF9AE}" pid="3" name="Order">
    <vt:r8>163800</vt:r8>
  </property>
  <property fmtid="{D5CDD505-2E9C-101B-9397-08002B2CF9AE}" pid="4" name="MediaServiceImageTags">
    <vt:lpwstr/>
  </property>
</Properties>
</file>